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<sst xmlns="http://schemas.openxmlformats.org/spreadsheetml/2006/main" count="45" uniqueCount="45">
  <si>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Приходи</t>
  </si>
  <si>
    <t>Вкупни приходи</t>
  </si>
  <si>
    <t>Трошоци</t>
  </si>
  <si>
    <t>Трошоци за банкарска провизија</t>
  </si>
  <si>
    <t>Услуги по договор за дело</t>
  </si>
  <si>
    <t>Патни трошоци за проектни активности</t>
  </si>
  <si>
    <t>Вкупни трошоци</t>
  </si>
  <si>
    <t>Средства</t>
  </si>
  <si>
    <t>Денарска сметка</t>
  </si>
  <si>
    <t>Вкупни средства</t>
  </si>
  <si>
    <t>Вкупно обврски</t>
  </si>
  <si>
    <t xml:space="preserve">Трошоци за персонални даноци </t>
  </si>
  <si>
    <t>Денарска благајна</t>
  </si>
  <si>
    <t>Обврски</t>
  </si>
  <si>
    <t>Трошоци за угостителски услуги по проекти</t>
  </si>
  <si>
    <t>Ул. 162 Б.Б п.фах162, Скопје - Гази Баба</t>
  </si>
  <si>
    <t>ЕДБ  4043006100363</t>
  </si>
  <si>
    <t xml:space="preserve"> Приходи од камати</t>
  </si>
  <si>
    <t>Отпис на ситен инвентар</t>
  </si>
  <si>
    <t>Трошоци за сметководствени услуги</t>
  </si>
  <si>
    <t>Трошоци за стручна литература, списанија и весници</t>
  </si>
  <si>
    <t>Останати расходи</t>
  </si>
  <si>
    <t>Приходи од членарини, котизации</t>
  </si>
  <si>
    <t xml:space="preserve"> Приходи од донации</t>
  </si>
  <si>
    <t>Вонредни приходи</t>
  </si>
  <si>
    <t>Пренесен вишок од минатата година</t>
  </si>
  <si>
    <t>Трошоци за канцелариски материјали и набавки</t>
  </si>
  <si>
    <t>Трошоци за авторски хонорари</t>
  </si>
  <si>
    <t>Трошоци од негативни курсни разлики</t>
  </si>
  <si>
    <t>Трошоци за членарини</t>
  </si>
  <si>
    <t>Трошоци за телефон и ПТТ услуги</t>
  </si>
  <si>
    <t>Печатење, графичка дејност, укоричување</t>
  </si>
  <si>
    <t>Обврски кон добавувачи</t>
  </si>
  <si>
    <t>Обврски за персонален данок</t>
  </si>
  <si>
    <t>Данок на непризнати трошоци за 2017 година</t>
  </si>
  <si>
    <t>Наменски средства за 2018 година</t>
  </si>
  <si>
    <t>Биланс на состојба на 31.12.2017 година</t>
  </si>
  <si>
    <t>Наменски средства за 2018 год.</t>
  </si>
  <si>
    <t>Скопје 28.02.2018</t>
  </si>
  <si>
    <t>Материјални трошоци за проекти</t>
  </si>
  <si>
    <t>Пренос на други субјекти</t>
  </si>
  <si>
    <t>Останати парични средства</t>
  </si>
  <si>
    <t>Авансни уплати</t>
  </si>
  <si>
    <t>ФИНАНСИСКИ ИЗВЕШТАЈ ЗА ПЕРИОД                                                    01.01.2017-31.12.2017</t>
  </si>
  <si>
    <t>ЗГ Друштво на ФИЗИЧАРИТЕ НА РЕПУБЛИКА МАКЕДОНИЈА Skopje</t>
  </si>
</sst>
</file>

<file path=xl/styles.xml><?xml version="1.0" encoding="utf-8"?>
<styleSheet xmlns="http://schemas.openxmlformats.org/spreadsheetml/2006/main">
  <numFmts count="3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0"/>
      <name val="Arial"/>
      <family val="0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sz val="16"/>
      <name val="MAC C Times"/>
      <family val="1"/>
    </font>
    <font>
      <sz val="16"/>
      <name val="MAC C Times"/>
      <family val="1"/>
    </font>
    <font>
      <sz val="10"/>
      <name val="MAC C Times"/>
      <family val="1"/>
    </font>
    <font>
      <i/>
      <sz val="16"/>
      <name val="MAC C Times"/>
      <family val="1"/>
    </font>
    <font>
      <i/>
      <sz val="10"/>
      <name val="MAC C Times"/>
      <family val="1"/>
    </font>
    <font>
      <i/>
      <sz val="11"/>
      <name val="MAC C Times"/>
      <family val="1"/>
    </font>
    <font>
      <b/>
      <i/>
      <sz val="11"/>
      <name val="MAC C Times"/>
      <family val="1"/>
    </font>
    <font>
      <i/>
      <sz val="12"/>
      <name val="MAC C Times"/>
      <family val="1"/>
    </font>
    <font>
      <b/>
      <i/>
      <sz val="14"/>
      <name val="MAC C Times"/>
      <family val="1"/>
    </font>
    <font>
      <b/>
      <i/>
      <sz val="12"/>
      <name val="MAC C Times"/>
      <family val="1"/>
    </font>
    <font>
      <sz val="12"/>
      <name val="MAC C 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8" fillId="3" borderId="0" applyNumberFormat="0" applyBorder="0" applyAlignment="0" applyProtection="0"/>
    <xf numFmtId="0" fontId="5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3" applyNumberFormat="0" applyFill="0" applyAlignment="0" applyProtection="0"/>
    <xf numFmtId="0" fontId="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17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2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4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0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44" fontId="26" fillId="2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44" fontId="26" fillId="20" borderId="11" xfId="0" applyNumberFormat="1" applyFont="1" applyFill="1" applyBorder="1" applyAlignment="1">
      <alignment/>
    </xf>
    <xf numFmtId="44" fontId="26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44" fontId="22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44" fontId="22" fillId="0" borderId="0" xfId="0" applyNumberFormat="1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9.00390625" style="2" customWidth="1"/>
    <col min="2" max="2" width="23.8515625" style="2" customWidth="1"/>
    <col min="3" max="3" width="28.7109375" style="2" customWidth="1"/>
    <col min="4" max="4" width="22.57421875" style="2" customWidth="1"/>
    <col min="5" max="7" width="9.00390625" style="3" customWidth="1"/>
    <col min="8" max="16384" width="9.00390625" style="2" customWidth="1"/>
  </cols>
  <sheetData>
    <row r="1" spans="1:4" ht="15.75">
      <c r="A1" s="49" t="s">
        <v>44</v>
      </c>
      <c r="B1" s="49"/>
      <c r="C1" s="50"/>
      <c r="D1" s="50"/>
    </row>
    <row r="2" spans="1:4" ht="15.75">
      <c r="A2" s="49"/>
      <c r="B2" s="49"/>
      <c r="C2" s="50"/>
      <c r="D2" s="50"/>
    </row>
    <row r="3" spans="1:3" ht="15.75">
      <c r="A3" s="49" t="s">
        <v>15</v>
      </c>
      <c r="B3" s="49"/>
      <c r="C3" s="50"/>
    </row>
    <row r="4" spans="1:3" ht="15.75">
      <c r="A4" s="49" t="s">
        <v>16</v>
      </c>
      <c r="B4" s="49"/>
      <c r="C4" s="50"/>
    </row>
    <row r="5" spans="1:3" ht="20.25">
      <c r="A5" s="1"/>
      <c r="B5" s="1"/>
      <c r="C5" s="1"/>
    </row>
    <row r="7" spans="1:7" ht="20.25">
      <c r="A7" s="44"/>
      <c r="B7" s="45"/>
      <c r="C7" s="45"/>
      <c r="D7" s="45"/>
      <c r="E7" s="45"/>
      <c r="F7" s="45"/>
      <c r="G7" s="45"/>
    </row>
    <row r="8" spans="1:7" ht="63" customHeight="1" thickBot="1">
      <c r="A8" s="43" t="s">
        <v>43</v>
      </c>
      <c r="B8" s="43"/>
      <c r="C8" s="43"/>
      <c r="D8" s="43"/>
      <c r="E8" s="41"/>
      <c r="F8" s="41"/>
      <c r="G8" s="41"/>
    </row>
    <row r="9" spans="1:7" ht="21" thickBot="1">
      <c r="A9" s="4"/>
      <c r="B9" s="5"/>
      <c r="C9" s="5"/>
      <c r="D9" s="5"/>
      <c r="E9" s="6"/>
      <c r="F9" s="6"/>
      <c r="G9" s="6"/>
    </row>
    <row r="10" spans="1:7" ht="21.75" thickBot="1" thickTop="1">
      <c r="A10" s="7" t="s">
        <v>0</v>
      </c>
      <c r="B10" s="8"/>
      <c r="C10" s="8"/>
      <c r="D10" s="8"/>
      <c r="E10" s="9"/>
      <c r="F10" s="9"/>
      <c r="G10" s="9"/>
    </row>
    <row r="11" spans="1:7" ht="21" thickTop="1">
      <c r="A11" s="10"/>
      <c r="B11" s="11"/>
      <c r="C11" s="11"/>
      <c r="D11" s="11"/>
      <c r="E11" s="9"/>
      <c r="F11" s="9"/>
      <c r="G11" s="9"/>
    </row>
    <row r="12" spans="1:4" ht="30" customHeight="1">
      <c r="A12" s="12">
        <v>1</v>
      </c>
      <c r="B12" s="46" t="s">
        <v>17</v>
      </c>
      <c r="C12" s="46"/>
      <c r="D12" s="14">
        <f>19+3+12</f>
        <v>34</v>
      </c>
    </row>
    <row r="13" spans="1:4" ht="30" customHeight="1">
      <c r="A13" s="12">
        <v>2</v>
      </c>
      <c r="B13" s="46" t="s">
        <v>22</v>
      </c>
      <c r="C13" s="46"/>
      <c r="D13" s="14">
        <v>1024989</v>
      </c>
    </row>
    <row r="14" spans="1:4" ht="30" customHeight="1">
      <c r="A14" s="12">
        <v>3</v>
      </c>
      <c r="B14" s="46" t="s">
        <v>23</v>
      </c>
      <c r="C14" s="46"/>
      <c r="D14" s="14">
        <v>452829</v>
      </c>
    </row>
    <row r="15" spans="1:4" ht="30" customHeight="1">
      <c r="A15" s="12">
        <v>4</v>
      </c>
      <c r="B15" s="13" t="s">
        <v>24</v>
      </c>
      <c r="C15" s="13"/>
      <c r="D15" s="14">
        <v>27</v>
      </c>
    </row>
    <row r="16" spans="1:4" ht="30" customHeight="1">
      <c r="A16" s="12">
        <v>5</v>
      </c>
      <c r="B16" s="13" t="s">
        <v>25</v>
      </c>
      <c r="C16" s="13"/>
      <c r="D16" s="14">
        <v>358474</v>
      </c>
    </row>
    <row r="17" spans="1:4" ht="21.75" customHeight="1" thickBot="1">
      <c r="A17" s="16"/>
      <c r="B17" s="17"/>
      <c r="C17" s="17"/>
      <c r="D17" s="19"/>
    </row>
    <row r="18" spans="1:7" ht="30" customHeight="1" thickBot="1" thickTop="1">
      <c r="A18" s="20" t="s">
        <v>1</v>
      </c>
      <c r="B18" s="21"/>
      <c r="C18" s="21"/>
      <c r="D18" s="36">
        <f>SUM(D12:D17)</f>
        <v>1836353</v>
      </c>
      <c r="E18" s="23"/>
      <c r="F18" s="9"/>
      <c r="G18" s="9"/>
    </row>
    <row r="19" spans="1:5" ht="14.25" thickBot="1" thickTop="1">
      <c r="A19" s="24"/>
      <c r="B19" s="24"/>
      <c r="C19" s="24"/>
      <c r="D19" s="24"/>
      <c r="E19" s="25"/>
    </row>
    <row r="20" spans="1:7" ht="21.75" thickBot="1" thickTop="1">
      <c r="A20" s="20" t="s">
        <v>2</v>
      </c>
      <c r="B20" s="21"/>
      <c r="C20" s="21"/>
      <c r="D20" s="21"/>
      <c r="E20" s="23"/>
      <c r="F20" s="9"/>
      <c r="G20" s="9"/>
    </row>
    <row r="22" spans="1:4" ht="24.75" customHeight="1">
      <c r="A22" s="15">
        <v>1</v>
      </c>
      <c r="B22" s="13" t="s">
        <v>3</v>
      </c>
      <c r="C22" s="38"/>
      <c r="D22" s="14">
        <f>9975+375+4590</f>
        <v>14940</v>
      </c>
    </row>
    <row r="23" spans="1:4" ht="24.75" customHeight="1">
      <c r="A23" s="13">
        <v>2</v>
      </c>
      <c r="B23" s="13" t="s">
        <v>18</v>
      </c>
      <c r="C23" s="38"/>
      <c r="D23" s="14">
        <f>7449+24690</f>
        <v>32139</v>
      </c>
    </row>
    <row r="24" spans="1:4" ht="24.75" customHeight="1">
      <c r="A24" s="15">
        <v>3</v>
      </c>
      <c r="B24" s="13" t="s">
        <v>39</v>
      </c>
      <c r="C24" s="38"/>
      <c r="D24" s="14">
        <f>1460+9729+2550+19910</f>
        <v>33649</v>
      </c>
    </row>
    <row r="25" spans="1:4" ht="24.75" customHeight="1">
      <c r="A25" s="13">
        <v>4</v>
      </c>
      <c r="B25" s="13" t="s">
        <v>26</v>
      </c>
      <c r="C25" s="38"/>
      <c r="D25" s="14">
        <f>5164+65627+5463</f>
        <v>76254</v>
      </c>
    </row>
    <row r="26" spans="1:4" ht="24.75" customHeight="1">
      <c r="A26" s="15">
        <v>5</v>
      </c>
      <c r="B26" s="13" t="s">
        <v>19</v>
      </c>
      <c r="C26" s="38"/>
      <c r="D26" s="14">
        <v>61500</v>
      </c>
    </row>
    <row r="27" spans="1:4" s="3" customFormat="1" ht="24.75" customHeight="1">
      <c r="A27" s="13">
        <v>6</v>
      </c>
      <c r="B27" s="15" t="s">
        <v>14</v>
      </c>
      <c r="C27" s="33"/>
      <c r="D27" s="14">
        <f>473736+289956</f>
        <v>763692</v>
      </c>
    </row>
    <row r="28" spans="1:4" s="3" customFormat="1" ht="30" customHeight="1">
      <c r="A28" s="15">
        <v>7</v>
      </c>
      <c r="B28" s="47" t="s">
        <v>20</v>
      </c>
      <c r="C28" s="48"/>
      <c r="D28" s="14">
        <f>6940</f>
        <v>6940</v>
      </c>
    </row>
    <row r="29" spans="1:4" s="3" customFormat="1" ht="27.75" customHeight="1">
      <c r="A29" s="13">
        <v>8</v>
      </c>
      <c r="B29" s="15" t="s">
        <v>4</v>
      </c>
      <c r="C29" s="33"/>
      <c r="D29" s="14">
        <f>9000</f>
        <v>9000</v>
      </c>
    </row>
    <row r="30" spans="1:4" s="3" customFormat="1" ht="27.75" customHeight="1">
      <c r="A30" s="15">
        <v>9</v>
      </c>
      <c r="B30" s="15" t="s">
        <v>27</v>
      </c>
      <c r="C30" s="33"/>
      <c r="D30" s="14">
        <f>106039</f>
        <v>106039</v>
      </c>
    </row>
    <row r="31" spans="1:4" s="3" customFormat="1" ht="24.75" customHeight="1">
      <c r="A31" s="13">
        <v>10</v>
      </c>
      <c r="B31" s="15" t="s">
        <v>30</v>
      </c>
      <c r="C31" s="33"/>
      <c r="D31" s="14">
        <f>7341</f>
        <v>7341</v>
      </c>
    </row>
    <row r="32" spans="1:4" s="3" customFormat="1" ht="24.75" customHeight="1">
      <c r="A32" s="15">
        <v>11</v>
      </c>
      <c r="B32" s="15" t="s">
        <v>11</v>
      </c>
      <c r="C32" s="33"/>
      <c r="D32" s="14">
        <f>1000+57539+8945</f>
        <v>67484</v>
      </c>
    </row>
    <row r="33" spans="1:4" s="3" customFormat="1" ht="24.75" customHeight="1">
      <c r="A33" s="13">
        <v>12</v>
      </c>
      <c r="B33" s="15" t="s">
        <v>5</v>
      </c>
      <c r="C33" s="33"/>
      <c r="D33" s="14">
        <f>156+1440+740+460+5001+195384+2810</f>
        <v>205991</v>
      </c>
    </row>
    <row r="34" spans="1:4" s="3" customFormat="1" ht="24.75" customHeight="1">
      <c r="A34" s="15">
        <v>13</v>
      </c>
      <c r="B34" s="15" t="s">
        <v>28</v>
      </c>
      <c r="C34" s="33"/>
      <c r="D34" s="14">
        <v>9716</v>
      </c>
    </row>
    <row r="35" spans="1:4" s="3" customFormat="1" ht="24.75" customHeight="1">
      <c r="A35" s="13">
        <v>14</v>
      </c>
      <c r="B35" s="15" t="s">
        <v>29</v>
      </c>
      <c r="C35" s="33"/>
      <c r="D35" s="14">
        <v>76613</v>
      </c>
    </row>
    <row r="36" spans="1:4" s="3" customFormat="1" ht="24.75" customHeight="1">
      <c r="A36" s="15">
        <v>15</v>
      </c>
      <c r="B36" s="15" t="s">
        <v>40</v>
      </c>
      <c r="C36" s="33"/>
      <c r="D36" s="14">
        <f>20203</f>
        <v>20203</v>
      </c>
    </row>
    <row r="37" spans="1:4" s="3" customFormat="1" ht="24.75" customHeight="1">
      <c r="A37" s="13">
        <v>16</v>
      </c>
      <c r="B37" s="15" t="s">
        <v>31</v>
      </c>
      <c r="C37" s="33"/>
      <c r="D37" s="14">
        <f>211442+5000</f>
        <v>216442</v>
      </c>
    </row>
    <row r="38" spans="1:4" s="3" customFormat="1" ht="24.75" customHeight="1">
      <c r="A38" s="15">
        <v>17</v>
      </c>
      <c r="B38" s="15" t="s">
        <v>21</v>
      </c>
      <c r="C38" s="33"/>
      <c r="D38" s="14">
        <f>600+1500+2100+74578</f>
        <v>78778</v>
      </c>
    </row>
    <row r="39" spans="1:4" ht="12" customHeight="1" thickBot="1">
      <c r="A39" s="16"/>
      <c r="B39" s="16"/>
      <c r="C39" s="29"/>
      <c r="D39" s="19"/>
    </row>
    <row r="40" spans="1:253" s="31" customFormat="1" ht="21.75" thickBot="1" thickTop="1">
      <c r="A40" s="20" t="s">
        <v>6</v>
      </c>
      <c r="B40" s="21"/>
      <c r="C40" s="21"/>
      <c r="D40" s="36">
        <f>SUM(D22:D39)</f>
        <v>1786721</v>
      </c>
      <c r="E40" s="30"/>
      <c r="F40" s="9"/>
      <c r="G40" s="9"/>
      <c r="H40" s="9"/>
      <c r="I40" s="9"/>
      <c r="J40" s="9"/>
      <c r="K40" s="9"/>
      <c r="L40" s="30"/>
      <c r="M40" s="9"/>
      <c r="N40" s="9"/>
      <c r="O40" s="9"/>
      <c r="P40" s="9"/>
      <c r="Q40" s="9"/>
      <c r="R40" s="9"/>
      <c r="S40" s="30"/>
      <c r="T40" s="9"/>
      <c r="U40" s="9"/>
      <c r="V40" s="9"/>
      <c r="W40" s="9"/>
      <c r="X40" s="9"/>
      <c r="Y40" s="9"/>
      <c r="Z40" s="30"/>
      <c r="AA40" s="9"/>
      <c r="AB40" s="9"/>
      <c r="AC40" s="9"/>
      <c r="AD40" s="9"/>
      <c r="AE40" s="9"/>
      <c r="AF40" s="9"/>
      <c r="AG40" s="30"/>
      <c r="AH40" s="9"/>
      <c r="AI40" s="9"/>
      <c r="AJ40" s="9"/>
      <c r="AK40" s="9"/>
      <c r="AL40" s="9"/>
      <c r="AM40" s="9"/>
      <c r="AN40" s="30"/>
      <c r="AO40" s="9"/>
      <c r="AP40" s="9"/>
      <c r="AQ40" s="9"/>
      <c r="AR40" s="9"/>
      <c r="AS40" s="9"/>
      <c r="AT40" s="9"/>
      <c r="AU40" s="30"/>
      <c r="AV40" s="9"/>
      <c r="AW40" s="9"/>
      <c r="AX40" s="9"/>
      <c r="AY40" s="9"/>
      <c r="AZ40" s="9"/>
      <c r="BA40" s="9"/>
      <c r="BB40" s="30"/>
      <c r="BC40" s="9"/>
      <c r="BD40" s="9"/>
      <c r="BE40" s="9"/>
      <c r="BF40" s="9"/>
      <c r="BG40" s="9"/>
      <c r="BH40" s="9"/>
      <c r="BI40" s="30"/>
      <c r="BJ40" s="9"/>
      <c r="BK40" s="9"/>
      <c r="BL40" s="9"/>
      <c r="BM40" s="9"/>
      <c r="BN40" s="9"/>
      <c r="BO40" s="9"/>
      <c r="BP40" s="30"/>
      <c r="BQ40" s="9"/>
      <c r="BR40" s="9"/>
      <c r="BS40" s="9"/>
      <c r="BT40" s="9"/>
      <c r="BU40" s="9"/>
      <c r="BV40" s="9"/>
      <c r="BW40" s="30"/>
      <c r="BX40" s="9"/>
      <c r="BY40" s="9"/>
      <c r="BZ40" s="9"/>
      <c r="CA40" s="9"/>
      <c r="CB40" s="9"/>
      <c r="CC40" s="9"/>
      <c r="CD40" s="30"/>
      <c r="CE40" s="9"/>
      <c r="CF40" s="9"/>
      <c r="CG40" s="9"/>
      <c r="CH40" s="9"/>
      <c r="CI40" s="9"/>
      <c r="CJ40" s="9"/>
      <c r="CK40" s="30"/>
      <c r="CL40" s="9"/>
      <c r="CM40" s="9"/>
      <c r="CN40" s="9"/>
      <c r="CO40" s="9"/>
      <c r="CP40" s="9"/>
      <c r="CQ40" s="9"/>
      <c r="CR40" s="30"/>
      <c r="CS40" s="9"/>
      <c r="CT40" s="9"/>
      <c r="CU40" s="9"/>
      <c r="CV40" s="9"/>
      <c r="CW40" s="9"/>
      <c r="CX40" s="9"/>
      <c r="CY40" s="30"/>
      <c r="CZ40" s="9"/>
      <c r="DA40" s="9"/>
      <c r="DB40" s="9"/>
      <c r="DC40" s="9"/>
      <c r="DD40" s="9"/>
      <c r="DE40" s="9"/>
      <c r="DF40" s="30"/>
      <c r="DG40" s="9"/>
      <c r="DH40" s="9"/>
      <c r="DI40" s="9"/>
      <c r="DJ40" s="9"/>
      <c r="DK40" s="9"/>
      <c r="DL40" s="9"/>
      <c r="DM40" s="30"/>
      <c r="DN40" s="9"/>
      <c r="DO40" s="9"/>
      <c r="DP40" s="9"/>
      <c r="DQ40" s="9"/>
      <c r="DR40" s="9"/>
      <c r="DS40" s="9"/>
      <c r="DT40" s="30"/>
      <c r="DU40" s="9"/>
      <c r="DV40" s="9"/>
      <c r="DW40" s="9"/>
      <c r="DX40" s="9"/>
      <c r="DY40" s="9"/>
      <c r="DZ40" s="9"/>
      <c r="EA40" s="30"/>
      <c r="EB40" s="9"/>
      <c r="EC40" s="9"/>
      <c r="ED40" s="9"/>
      <c r="EE40" s="9"/>
      <c r="EF40" s="9"/>
      <c r="EG40" s="9"/>
      <c r="EH40" s="30"/>
      <c r="EI40" s="9"/>
      <c r="EJ40" s="9"/>
      <c r="EK40" s="9"/>
      <c r="EL40" s="9"/>
      <c r="EM40" s="9"/>
      <c r="EN40" s="9"/>
      <c r="EO40" s="30"/>
      <c r="EP40" s="9"/>
      <c r="EQ40" s="9"/>
      <c r="ER40" s="9"/>
      <c r="ES40" s="9"/>
      <c r="ET40" s="9"/>
      <c r="EU40" s="9"/>
      <c r="EV40" s="30"/>
      <c r="EW40" s="9"/>
      <c r="EX40" s="9"/>
      <c r="EY40" s="9"/>
      <c r="EZ40" s="9"/>
      <c r="FA40" s="9"/>
      <c r="FB40" s="9"/>
      <c r="FC40" s="30"/>
      <c r="FD40" s="9"/>
      <c r="FE40" s="9"/>
      <c r="FF40" s="9"/>
      <c r="FG40" s="9"/>
      <c r="FH40" s="9"/>
      <c r="FI40" s="9"/>
      <c r="FJ40" s="30"/>
      <c r="FK40" s="9"/>
      <c r="FL40" s="9"/>
      <c r="FM40" s="9"/>
      <c r="FN40" s="9"/>
      <c r="FO40" s="9"/>
      <c r="FP40" s="9"/>
      <c r="FQ40" s="30"/>
      <c r="FR40" s="9"/>
      <c r="FS40" s="9"/>
      <c r="FT40" s="9"/>
      <c r="FU40" s="9"/>
      <c r="FV40" s="9"/>
      <c r="FW40" s="9"/>
      <c r="FX40" s="30"/>
      <c r="FY40" s="9"/>
      <c r="FZ40" s="9"/>
      <c r="GA40" s="9"/>
      <c r="GB40" s="9"/>
      <c r="GC40" s="9"/>
      <c r="GD40" s="9"/>
      <c r="GE40" s="30"/>
      <c r="GF40" s="9"/>
      <c r="GG40" s="9"/>
      <c r="GH40" s="9"/>
      <c r="GI40" s="9"/>
      <c r="GJ40" s="9"/>
      <c r="GK40" s="9"/>
      <c r="GL40" s="30"/>
      <c r="GM40" s="9"/>
      <c r="GN40" s="9"/>
      <c r="GO40" s="9"/>
      <c r="GP40" s="9"/>
      <c r="GQ40" s="9"/>
      <c r="GR40" s="9"/>
      <c r="GS40" s="30"/>
      <c r="GT40" s="9"/>
      <c r="GU40" s="9"/>
      <c r="GV40" s="9"/>
      <c r="GW40" s="9"/>
      <c r="GX40" s="9"/>
      <c r="GY40" s="9"/>
      <c r="GZ40" s="30"/>
      <c r="HA40" s="9"/>
      <c r="HB40" s="9"/>
      <c r="HC40" s="9"/>
      <c r="HD40" s="9"/>
      <c r="HE40" s="9"/>
      <c r="HF40" s="9"/>
      <c r="HG40" s="30"/>
      <c r="HH40" s="9"/>
      <c r="HI40" s="9"/>
      <c r="HJ40" s="9"/>
      <c r="HK40" s="9"/>
      <c r="HL40" s="9"/>
      <c r="HM40" s="9"/>
      <c r="HN40" s="30"/>
      <c r="HO40" s="9"/>
      <c r="HP40" s="9"/>
      <c r="HQ40" s="9"/>
      <c r="HR40" s="9"/>
      <c r="HS40" s="9"/>
      <c r="HT40" s="9"/>
      <c r="HU40" s="30"/>
      <c r="HV40" s="9"/>
      <c r="HW40" s="9"/>
      <c r="HX40" s="9"/>
      <c r="HY40" s="9"/>
      <c r="HZ40" s="9"/>
      <c r="IA40" s="9"/>
      <c r="IB40" s="30"/>
      <c r="IC40" s="9"/>
      <c r="ID40" s="9"/>
      <c r="IE40" s="9"/>
      <c r="IF40" s="9"/>
      <c r="IG40" s="9"/>
      <c r="IH40" s="9"/>
      <c r="II40" s="30"/>
      <c r="IJ40" s="9"/>
      <c r="IK40" s="9"/>
      <c r="IL40" s="9"/>
      <c r="IM40" s="9"/>
      <c r="IN40" s="9"/>
      <c r="IO40" s="9"/>
      <c r="IP40" s="30"/>
      <c r="IQ40" s="9"/>
      <c r="IR40" s="9"/>
      <c r="IS40" s="9"/>
    </row>
    <row r="41" spans="1:4" ht="28.5" customHeight="1" thickTop="1">
      <c r="A41" s="15" t="s">
        <v>34</v>
      </c>
      <c r="B41" s="15"/>
      <c r="C41" s="15"/>
      <c r="D41" s="14">
        <v>0</v>
      </c>
    </row>
    <row r="42" spans="1:4" ht="28.5" customHeight="1">
      <c r="A42" s="32" t="s">
        <v>35</v>
      </c>
      <c r="B42" s="32"/>
      <c r="C42" s="32"/>
      <c r="D42" s="14">
        <f>D18-D40</f>
        <v>49632</v>
      </c>
    </row>
    <row r="43" spans="1:7" ht="15.75">
      <c r="A43" s="27"/>
      <c r="D43" s="33"/>
      <c r="E43" s="34"/>
      <c r="F43" s="2"/>
      <c r="G43" s="2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8"/>
    </row>
    <row r="49" ht="12.75">
      <c r="A49" s="28"/>
    </row>
    <row r="50" spans="1:4" ht="16.5" customHeight="1" thickBot="1">
      <c r="A50" s="43" t="s">
        <v>36</v>
      </c>
      <c r="B50" s="43"/>
      <c r="C50" s="43"/>
      <c r="D50" s="43"/>
    </row>
    <row r="51" spans="1:4" ht="31.5" customHeight="1" thickBot="1">
      <c r="A51" s="29"/>
      <c r="B51" s="18"/>
      <c r="C51" s="18"/>
      <c r="D51" s="18"/>
    </row>
    <row r="52" spans="1:4" ht="21.75" thickBot="1" thickTop="1">
      <c r="A52" s="20" t="s">
        <v>7</v>
      </c>
      <c r="B52" s="8"/>
      <c r="C52" s="8"/>
      <c r="D52" s="8"/>
    </row>
    <row r="53" spans="1:4" ht="21" thickTop="1">
      <c r="A53" s="35"/>
      <c r="B53" s="11"/>
      <c r="C53" s="11"/>
      <c r="D53" s="11"/>
    </row>
    <row r="54" spans="1:4" ht="21" customHeight="1">
      <c r="A54" s="15">
        <v>1</v>
      </c>
      <c r="B54" s="13" t="s">
        <v>8</v>
      </c>
      <c r="C54" s="13"/>
      <c r="D54" s="14">
        <f>98214</f>
        <v>98214</v>
      </c>
    </row>
    <row r="55" spans="1:4" ht="21" customHeight="1">
      <c r="A55" s="15">
        <v>2</v>
      </c>
      <c r="B55" s="13" t="s">
        <v>41</v>
      </c>
      <c r="C55" s="13"/>
      <c r="D55" s="14">
        <v>180</v>
      </c>
    </row>
    <row r="56" spans="1:4" ht="21" customHeight="1">
      <c r="A56" s="15">
        <v>3</v>
      </c>
      <c r="B56" s="15" t="s">
        <v>12</v>
      </c>
      <c r="C56" s="13"/>
      <c r="D56" s="14">
        <v>7828</v>
      </c>
    </row>
    <row r="57" spans="1:4" ht="24" customHeight="1">
      <c r="A57" s="15">
        <v>4</v>
      </c>
      <c r="B57" s="15" t="s">
        <v>42</v>
      </c>
      <c r="C57" s="15"/>
      <c r="D57" s="14">
        <v>3894</v>
      </c>
    </row>
    <row r="58" spans="1:4" ht="15" thickBot="1">
      <c r="A58" s="16"/>
      <c r="B58" s="16"/>
      <c r="C58" s="16"/>
      <c r="D58" s="19"/>
    </row>
    <row r="59" spans="1:4" ht="21.75" thickBot="1" thickTop="1">
      <c r="A59" s="20" t="s">
        <v>9</v>
      </c>
      <c r="B59" s="20"/>
      <c r="C59" s="20"/>
      <c r="D59" s="36">
        <f>SUM(D54:D58)</f>
        <v>110116</v>
      </c>
    </row>
    <row r="60" spans="1:4" ht="15" thickTop="1">
      <c r="A60" s="26"/>
      <c r="D60" s="14"/>
    </row>
    <row r="61" spans="1:4" ht="15" thickBot="1">
      <c r="A61" s="16"/>
      <c r="B61" s="18"/>
      <c r="C61" s="18"/>
      <c r="D61" s="19"/>
    </row>
    <row r="62" spans="1:4" ht="21.75" thickBot="1" thickTop="1">
      <c r="A62" s="20" t="s">
        <v>13</v>
      </c>
      <c r="B62" s="8"/>
      <c r="C62" s="8"/>
      <c r="D62" s="8"/>
    </row>
    <row r="63" spans="1:4" ht="15" thickTop="1">
      <c r="A63" s="26"/>
      <c r="D63" s="14"/>
    </row>
    <row r="64" spans="1:4" ht="25.5" customHeight="1">
      <c r="A64" s="15">
        <v>1</v>
      </c>
      <c r="B64" s="13" t="s">
        <v>32</v>
      </c>
      <c r="C64" s="13"/>
      <c r="D64" s="37"/>
    </row>
    <row r="65" spans="1:4" ht="25.5" customHeight="1">
      <c r="A65" s="15">
        <v>2</v>
      </c>
      <c r="B65" s="13" t="s">
        <v>33</v>
      </c>
      <c r="C65" s="13"/>
      <c r="D65" s="37">
        <f>51539+8945</f>
        <v>60484</v>
      </c>
    </row>
    <row r="66" spans="1:4" ht="25.5" customHeight="1">
      <c r="A66" s="15">
        <v>3</v>
      </c>
      <c r="B66" s="13" t="s">
        <v>37</v>
      </c>
      <c r="C66" s="13"/>
      <c r="D66" s="37">
        <v>49632</v>
      </c>
    </row>
    <row r="67" spans="1:7" ht="15" customHeight="1" thickBot="1">
      <c r="A67" s="16"/>
      <c r="B67" s="18"/>
      <c r="C67" s="18"/>
      <c r="D67" s="18"/>
      <c r="G67" s="40"/>
    </row>
    <row r="68" spans="1:4" ht="25.5" customHeight="1" thickBot="1" thickTop="1">
      <c r="A68" s="20" t="s">
        <v>10</v>
      </c>
      <c r="B68" s="20"/>
      <c r="C68" s="20"/>
      <c r="D68" s="22">
        <f>SUM(D64:D67)</f>
        <v>110116</v>
      </c>
    </row>
    <row r="69" spans="1:7" ht="25.5" customHeight="1" thickTop="1">
      <c r="A69" s="26"/>
      <c r="G69" s="40"/>
    </row>
    <row r="70" spans="1:4" ht="18" customHeight="1">
      <c r="A70" s="39" t="s">
        <v>38</v>
      </c>
      <c r="D70" s="42">
        <f>D68-D59</f>
        <v>0</v>
      </c>
    </row>
  </sheetData>
  <sheetProtection/>
  <mergeCells count="7">
    <mergeCell ref="A50:D50"/>
    <mergeCell ref="A7:G7"/>
    <mergeCell ref="B12:C12"/>
    <mergeCell ref="B14:C14"/>
    <mergeCell ref="B28:C28"/>
    <mergeCell ref="B13:C13"/>
    <mergeCell ref="A8:D8"/>
  </mergeCells>
  <printOptions/>
  <pageMargins left="0.75" right="0.75" top="1" bottom="1" header="0.5104166666666666" footer="0.51041666666666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suze</dc:creator>
  <cp:keywords/>
  <dc:description/>
  <cp:lastModifiedBy>TWINS_NEW_05</cp:lastModifiedBy>
  <cp:lastPrinted>2018-04-04T06:31:44Z</cp:lastPrinted>
  <dcterms:created xsi:type="dcterms:W3CDTF">2009-07-07T13:00:58Z</dcterms:created>
  <dcterms:modified xsi:type="dcterms:W3CDTF">2018-04-04T08:30:10Z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1071-9.1.0.4751</vt:lpwstr>
  </property>
</Properties>
</file>